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kasko/Desktop/"/>
    </mc:Choice>
  </mc:AlternateContent>
  <xr:revisionPtr revIDLastSave="0" documentId="13_ncr:1_{068159FC-45CB-2241-878D-988B56D9B425}" xr6:coauthVersionLast="36" xr6:coauthVersionMax="36" xr10:uidLastSave="{00000000-0000-0000-0000-000000000000}"/>
  <bookViews>
    <workbookView xWindow="0" yWindow="3940" windowWidth="37080" windowHeight="21140" xr2:uid="{AED3DEE3-E45C-FB4F-8B7E-4E251A452A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8" i="1"/>
  <c r="B27" i="1"/>
  <c r="Q24" i="1"/>
  <c r="Q23" i="1"/>
  <c r="I24" i="1"/>
  <c r="I23" i="1"/>
  <c r="P24" i="1" l="1"/>
  <c r="O24" i="1"/>
  <c r="N24" i="1"/>
  <c r="M24" i="1"/>
  <c r="L24" i="1"/>
  <c r="K24" i="1"/>
  <c r="J24" i="1"/>
  <c r="P23" i="1"/>
  <c r="O23" i="1"/>
  <c r="N23" i="1"/>
  <c r="M23" i="1"/>
  <c r="L23" i="1"/>
  <c r="K23" i="1"/>
  <c r="J23" i="1"/>
  <c r="H24" i="1"/>
  <c r="G24" i="1"/>
  <c r="F24" i="1"/>
  <c r="E24" i="1"/>
  <c r="D24" i="1"/>
  <c r="C24" i="1"/>
  <c r="H23" i="1"/>
  <c r="G23" i="1"/>
  <c r="F23" i="1"/>
  <c r="E23" i="1"/>
  <c r="D23" i="1"/>
  <c r="C23" i="1"/>
  <c r="B24" i="1"/>
  <c r="B23" i="1"/>
  <c r="L2" i="1" l="1"/>
  <c r="A14" i="1"/>
  <c r="A15" i="1" s="1"/>
  <c r="A16" i="1" s="1"/>
  <c r="A17" i="1" s="1"/>
  <c r="A18" i="1" s="1"/>
  <c r="A19" i="1" s="1"/>
  <c r="A20" i="1" s="1"/>
  <c r="A21" i="1" s="1"/>
  <c r="A22" i="1" s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<sst xmlns="http://schemas.openxmlformats.org/spreadsheetml/2006/main" count="20" uniqueCount="15">
  <si>
    <t>year</t>
  </si>
  <si>
    <t># spring sessions</t>
  </si>
  <si>
    <t>total attendance</t>
  </si>
  <si>
    <t>average per session</t>
  </si>
  <si>
    <t xml:space="preserve">largest </t>
  </si>
  <si>
    <t>smallest</t>
  </si>
  <si>
    <t xml:space="preserve"># fall sessions </t>
  </si>
  <si>
    <t>largest</t>
  </si>
  <si>
    <t>smalles</t>
  </si>
  <si>
    <t>average 1/2 days per symposium</t>
  </si>
  <si>
    <t>average # per session</t>
  </si>
  <si>
    <t>AVG</t>
  </si>
  <si>
    <t>STDEV</t>
  </si>
  <si>
    <t>total half dy sessions</t>
  </si>
  <si>
    <t>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</si>
</sst>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Sheet1!$Q$2:$Q$22</c:f>
              <c:numCache>
                <c:formatCode>General</c:formatCode>
                <c:ptCount val="21"/>
                <c:pt idx="0">
                  <c:v>36</c:v>
                </c:pt>
                <c:pt idx="1">
                  <c:v>35</c:v>
                </c:pt>
                <c:pt idx="2">
                  <c:v>33</c:v>
                </c:pt>
                <c:pt idx="6">
                  <c:v>43</c:v>
                </c:pt>
                <c:pt idx="7">
                  <c:v>55</c:v>
                </c:pt>
                <c:pt idx="8">
                  <c:v>54</c:v>
                </c:pt>
                <c:pt idx="9">
                  <c:v>54</c:v>
                </c:pt>
                <c:pt idx="10">
                  <c:v>53</c:v>
                </c:pt>
                <c:pt idx="11">
                  <c:v>49</c:v>
                </c:pt>
                <c:pt idx="12">
                  <c:v>51</c:v>
                </c:pt>
                <c:pt idx="13">
                  <c:v>33</c:v>
                </c:pt>
                <c:pt idx="14">
                  <c:v>26</c:v>
                </c:pt>
                <c:pt idx="15">
                  <c:v>51</c:v>
                </c:pt>
                <c:pt idx="16">
                  <c:v>37</c:v>
                </c:pt>
                <c:pt idx="17">
                  <c:v>50</c:v>
                </c:pt>
                <c:pt idx="18">
                  <c:v>61</c:v>
                </c:pt>
                <c:pt idx="19">
                  <c:v>47</c:v>
                </c:pt>
                <c:pt idx="20">
                  <c:v>37</c:v>
                </c:pt>
              </c:numCache>
            </c:numRef>
          </c:xVal>
          <c:yVal>
            <c:numRef>
              <c:f>Sheet1!$P$2:$P$22</c:f>
              <c:numCache>
                <c:formatCode>General</c:formatCode>
                <c:ptCount val="21"/>
                <c:pt idx="0">
                  <c:v>32.200000000000003</c:v>
                </c:pt>
                <c:pt idx="1">
                  <c:v>27.9</c:v>
                </c:pt>
                <c:pt idx="2">
                  <c:v>29.7</c:v>
                </c:pt>
                <c:pt idx="6">
                  <c:v>105.1</c:v>
                </c:pt>
                <c:pt idx="7">
                  <c:v>59.2</c:v>
                </c:pt>
                <c:pt idx="8">
                  <c:v>55.1</c:v>
                </c:pt>
                <c:pt idx="9">
                  <c:v>69.599999999999994</c:v>
                </c:pt>
                <c:pt idx="10">
                  <c:v>50.1</c:v>
                </c:pt>
                <c:pt idx="11">
                  <c:v>39.1</c:v>
                </c:pt>
                <c:pt idx="12">
                  <c:v>53.5</c:v>
                </c:pt>
                <c:pt idx="13">
                  <c:v>47.4</c:v>
                </c:pt>
                <c:pt idx="14">
                  <c:v>41.2</c:v>
                </c:pt>
                <c:pt idx="15">
                  <c:v>60.9</c:v>
                </c:pt>
                <c:pt idx="16">
                  <c:v>36.799999999999997</c:v>
                </c:pt>
                <c:pt idx="17">
                  <c:v>45.4</c:v>
                </c:pt>
                <c:pt idx="18">
                  <c:v>51.9</c:v>
                </c:pt>
                <c:pt idx="19">
                  <c:v>34.4</c:v>
                </c:pt>
                <c:pt idx="20">
                  <c:v>37.700000000000003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C2-3044-B18C-99FCCF8B6C6E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Sheet1!$I$2:$I$22</c:f>
              <c:numCache>
                <c:formatCode>General</c:formatCode>
                <c:ptCount val="21"/>
                <c:pt idx="0">
                  <c:v>21</c:v>
                </c:pt>
                <c:pt idx="1">
                  <c:v>40</c:v>
                </c:pt>
                <c:pt idx="2">
                  <c:v>31</c:v>
                </c:pt>
                <c:pt idx="3">
                  <c:v>25</c:v>
                </c:pt>
                <c:pt idx="4">
                  <c:v>25</c:v>
                </c:pt>
                <c:pt idx="5">
                  <c:v>40</c:v>
                </c:pt>
                <c:pt idx="6">
                  <c:v>40</c:v>
                </c:pt>
                <c:pt idx="7">
                  <c:v>17</c:v>
                </c:pt>
                <c:pt idx="8">
                  <c:v>43</c:v>
                </c:pt>
                <c:pt idx="9">
                  <c:v>59</c:v>
                </c:pt>
                <c:pt idx="10">
                  <c:v>30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38</c:v>
                </c:pt>
                <c:pt idx="15">
                  <c:v>35</c:v>
                </c:pt>
                <c:pt idx="16">
                  <c:v>35</c:v>
                </c:pt>
                <c:pt idx="17">
                  <c:v>49</c:v>
                </c:pt>
                <c:pt idx="18">
                  <c:v>45</c:v>
                </c:pt>
                <c:pt idx="19">
                  <c:v>36</c:v>
                </c:pt>
                <c:pt idx="20">
                  <c:v>54</c:v>
                </c:pt>
              </c:numCache>
            </c:numRef>
          </c:xVal>
          <c:yVal>
            <c:numRef>
              <c:f>Sheet1!$H$2:$H$22</c:f>
              <c:numCache>
                <c:formatCode>General</c:formatCode>
                <c:ptCount val="21"/>
                <c:pt idx="0">
                  <c:v>35.299999999999997</c:v>
                </c:pt>
                <c:pt idx="1">
                  <c:v>27.6</c:v>
                </c:pt>
                <c:pt idx="2">
                  <c:v>25.2</c:v>
                </c:pt>
                <c:pt idx="3">
                  <c:v>18.7</c:v>
                </c:pt>
                <c:pt idx="4">
                  <c:v>69.2</c:v>
                </c:pt>
                <c:pt idx="5">
                  <c:v>53.4</c:v>
                </c:pt>
                <c:pt idx="6">
                  <c:v>60.9</c:v>
                </c:pt>
                <c:pt idx="7">
                  <c:v>57.1</c:v>
                </c:pt>
                <c:pt idx="8">
                  <c:v>59.3</c:v>
                </c:pt>
                <c:pt idx="9">
                  <c:v>62.1</c:v>
                </c:pt>
                <c:pt idx="10">
                  <c:v>43.8</c:v>
                </c:pt>
                <c:pt idx="11">
                  <c:v>46.8</c:v>
                </c:pt>
                <c:pt idx="12">
                  <c:v>49.4</c:v>
                </c:pt>
                <c:pt idx="13">
                  <c:v>45.1</c:v>
                </c:pt>
                <c:pt idx="14">
                  <c:v>43.2</c:v>
                </c:pt>
                <c:pt idx="15">
                  <c:v>35</c:v>
                </c:pt>
                <c:pt idx="16">
                  <c:v>39.200000000000003</c:v>
                </c:pt>
                <c:pt idx="17">
                  <c:v>28.6</c:v>
                </c:pt>
                <c:pt idx="18">
                  <c:v>45.8</c:v>
                </c:pt>
                <c:pt idx="19">
                  <c:v>39.700000000000003</c:v>
                </c:pt>
                <c:pt idx="20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C2-3044-B18C-99FCCF8B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669760"/>
        <c:axId val="1102458048"/>
      </c:scatterChart>
      <c:valAx>
        <c:axId val="110266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half day sessions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458048"/>
        <c:crosses val="autoZero"/>
        <c:crossBetween val="midCat"/>
      </c:valAx>
      <c:valAx>
        <c:axId val="11024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number of people per session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66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Sheet1!$K$2:$K$22</c:f>
              <c:numCache>
                <c:formatCode>General</c:formatCode>
                <c:ptCount val="21"/>
                <c:pt idx="0">
                  <c:v>1158</c:v>
                </c:pt>
                <c:pt idx="1">
                  <c:v>977</c:v>
                </c:pt>
                <c:pt idx="2">
                  <c:v>980</c:v>
                </c:pt>
                <c:pt idx="6">
                  <c:v>3994</c:v>
                </c:pt>
                <c:pt idx="7">
                  <c:v>3555</c:v>
                </c:pt>
                <c:pt idx="8">
                  <c:v>2975</c:v>
                </c:pt>
                <c:pt idx="9">
                  <c:v>3760</c:v>
                </c:pt>
                <c:pt idx="10">
                  <c:v>2655</c:v>
                </c:pt>
                <c:pt idx="11">
                  <c:v>1915</c:v>
                </c:pt>
                <c:pt idx="12">
                  <c:v>2731</c:v>
                </c:pt>
                <c:pt idx="13">
                  <c:v>1566</c:v>
                </c:pt>
                <c:pt idx="14">
                  <c:v>1070</c:v>
                </c:pt>
                <c:pt idx="15">
                  <c:v>3105</c:v>
                </c:pt>
                <c:pt idx="16">
                  <c:v>1363</c:v>
                </c:pt>
                <c:pt idx="17">
                  <c:v>2271</c:v>
                </c:pt>
                <c:pt idx="18">
                  <c:v>3165</c:v>
                </c:pt>
                <c:pt idx="19">
                  <c:v>1619</c:v>
                </c:pt>
                <c:pt idx="20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C-3441-8FCD-808279EFB528}"/>
            </c:ext>
          </c:extLst>
        </c:ser>
        <c:ser>
          <c:idx val="0"/>
          <c:order val="1"/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Sheet1!$C$2:$C$22</c:f>
              <c:numCache>
                <c:formatCode>General</c:formatCode>
                <c:ptCount val="21"/>
                <c:pt idx="0">
                  <c:v>742</c:v>
                </c:pt>
                <c:pt idx="1">
                  <c:v>1105</c:v>
                </c:pt>
                <c:pt idx="2">
                  <c:v>780</c:v>
                </c:pt>
                <c:pt idx="3">
                  <c:v>467</c:v>
                </c:pt>
                <c:pt idx="4">
                  <c:v>1730</c:v>
                </c:pt>
                <c:pt idx="5">
                  <c:v>2136</c:v>
                </c:pt>
                <c:pt idx="6">
                  <c:v>2435</c:v>
                </c:pt>
                <c:pt idx="7">
                  <c:v>970</c:v>
                </c:pt>
                <c:pt idx="8">
                  <c:v>2550</c:v>
                </c:pt>
                <c:pt idx="9">
                  <c:v>3665</c:v>
                </c:pt>
                <c:pt idx="10">
                  <c:v>1315</c:v>
                </c:pt>
                <c:pt idx="11">
                  <c:v>1638</c:v>
                </c:pt>
                <c:pt idx="12">
                  <c:v>1582</c:v>
                </c:pt>
                <c:pt idx="13">
                  <c:v>1398</c:v>
                </c:pt>
                <c:pt idx="14">
                  <c:v>1640</c:v>
                </c:pt>
                <c:pt idx="15">
                  <c:v>1224</c:v>
                </c:pt>
                <c:pt idx="16">
                  <c:v>1373</c:v>
                </c:pt>
                <c:pt idx="17">
                  <c:v>1400</c:v>
                </c:pt>
                <c:pt idx="18">
                  <c:v>2060</c:v>
                </c:pt>
                <c:pt idx="19">
                  <c:v>1430</c:v>
                </c:pt>
                <c:pt idx="20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C-3441-8FCD-808279EF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669760"/>
        <c:axId val="1102458048"/>
      </c:barChart>
      <c:catAx>
        <c:axId val="110266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458048"/>
        <c:crosses val="autoZero"/>
        <c:auto val="1"/>
        <c:lblAlgn val="ctr"/>
        <c:lblOffset val="100"/>
        <c:noMultiLvlLbl val="0"/>
      </c:catAx>
      <c:valAx>
        <c:axId val="11024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attendees toPOLY Sessions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6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Sheet1!$Q$2:$Q$22</c:f>
              <c:numCache>
                <c:formatCode>General</c:formatCode>
                <c:ptCount val="21"/>
                <c:pt idx="0">
                  <c:v>36</c:v>
                </c:pt>
                <c:pt idx="1">
                  <c:v>35</c:v>
                </c:pt>
                <c:pt idx="2">
                  <c:v>33</c:v>
                </c:pt>
                <c:pt idx="6">
                  <c:v>43</c:v>
                </c:pt>
                <c:pt idx="7">
                  <c:v>55</c:v>
                </c:pt>
                <c:pt idx="8">
                  <c:v>54</c:v>
                </c:pt>
                <c:pt idx="9">
                  <c:v>54</c:v>
                </c:pt>
                <c:pt idx="10">
                  <c:v>53</c:v>
                </c:pt>
                <c:pt idx="11">
                  <c:v>49</c:v>
                </c:pt>
                <c:pt idx="12">
                  <c:v>51</c:v>
                </c:pt>
                <c:pt idx="13">
                  <c:v>33</c:v>
                </c:pt>
                <c:pt idx="14">
                  <c:v>26</c:v>
                </c:pt>
                <c:pt idx="15">
                  <c:v>51</c:v>
                </c:pt>
                <c:pt idx="16">
                  <c:v>37</c:v>
                </c:pt>
                <c:pt idx="17">
                  <c:v>50</c:v>
                </c:pt>
                <c:pt idx="18">
                  <c:v>61</c:v>
                </c:pt>
                <c:pt idx="19">
                  <c:v>47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3-0943-AD80-D81BEAFEC7B9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Sheet1!$I$2:$I$22</c:f>
              <c:numCache>
                <c:formatCode>General</c:formatCode>
                <c:ptCount val="21"/>
                <c:pt idx="0">
                  <c:v>21</c:v>
                </c:pt>
                <c:pt idx="1">
                  <c:v>40</c:v>
                </c:pt>
                <c:pt idx="2">
                  <c:v>31</c:v>
                </c:pt>
                <c:pt idx="3">
                  <c:v>25</c:v>
                </c:pt>
                <c:pt idx="4">
                  <c:v>25</c:v>
                </c:pt>
                <c:pt idx="5">
                  <c:v>40</c:v>
                </c:pt>
                <c:pt idx="6">
                  <c:v>40</c:v>
                </c:pt>
                <c:pt idx="7">
                  <c:v>17</c:v>
                </c:pt>
                <c:pt idx="8">
                  <c:v>43</c:v>
                </c:pt>
                <c:pt idx="9">
                  <c:v>59</c:v>
                </c:pt>
                <c:pt idx="10">
                  <c:v>30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38</c:v>
                </c:pt>
                <c:pt idx="15">
                  <c:v>35</c:v>
                </c:pt>
                <c:pt idx="16">
                  <c:v>35</c:v>
                </c:pt>
                <c:pt idx="17">
                  <c:v>49</c:v>
                </c:pt>
                <c:pt idx="18">
                  <c:v>45</c:v>
                </c:pt>
                <c:pt idx="19">
                  <c:v>36</c:v>
                </c:pt>
                <c:pt idx="2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3-0943-AD80-D81BEAFE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669760"/>
        <c:axId val="1102458048"/>
      </c:barChart>
      <c:catAx>
        <c:axId val="110266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458048"/>
        <c:crosses val="autoZero"/>
        <c:auto val="1"/>
        <c:lblAlgn val="ctr"/>
        <c:lblOffset val="100"/>
        <c:noMultiLvlLbl val="0"/>
      </c:catAx>
      <c:valAx>
        <c:axId val="11024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half</a:t>
                </a:r>
                <a:r>
                  <a:rPr lang="en-US" baseline="0"/>
                  <a:t> day sessions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6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Sheet1!$J$2:$J$22</c:f>
              <c:numCache>
                <c:formatCode>General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9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7-8842-9329-49157B96B920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Sheet1!$A$2:$A$22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Sheet1!$B$2:$B$22</c:f>
              <c:numCache>
                <c:formatCode>General</c:formatCode>
                <c:ptCount val="21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13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7-8842-9329-49157B96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669760"/>
        <c:axId val="1102458048"/>
      </c:barChart>
      <c:catAx>
        <c:axId val="110266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458048"/>
        <c:crosses val="autoZero"/>
        <c:auto val="1"/>
        <c:lblAlgn val="ctr"/>
        <c:lblOffset val="100"/>
        <c:noMultiLvlLbl val="0"/>
      </c:catAx>
      <c:valAx>
        <c:axId val="11024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attendees toPOLY Sessions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6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34</xdr:row>
      <xdr:rowOff>63500</xdr:rowOff>
    </xdr:from>
    <xdr:to>
      <xdr:col>6</xdr:col>
      <xdr:colOff>355600</xdr:colOff>
      <xdr:row>54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ACC097-F90C-5942-842A-46493AB2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520700</xdr:colOff>
      <xdr:row>34</xdr:row>
      <xdr:rowOff>152400</xdr:rowOff>
    </xdr:from>
    <xdr:to>
      <xdr:col>11</xdr:col>
      <xdr:colOff>533400</xdr:colOff>
      <xdr:row>54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10D0D7-9418-E144-ABCA-81ABE9805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34</xdr:row>
      <xdr:rowOff>190500</xdr:rowOff>
    </xdr:from>
    <xdr:to>
      <xdr:col>17</xdr:col>
      <xdr:colOff>622300</xdr:colOff>
      <xdr:row>54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7B5E0E-2197-F540-8EB9-EFC66D79B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57</xdr:row>
      <xdr:rowOff>0</xdr:rowOff>
    </xdr:from>
    <xdr:to>
      <xdr:col>7</xdr:col>
      <xdr:colOff>596900</xdr:colOff>
      <xdr:row>76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2C6C46-AA4B-AA42-96AD-AD758876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E344-C23A-F34E-947E-6ACDB1571607}">
  <dimension ref="A1:Q28"/>
  <sheetViews>
    <sheetView tabSelected="1" workbookViewId="0">
      <selection activeCell="J27" sqref="J27"/>
    </sheetView>
  </sheetViews>
  <sheetFormatPr baseColWidth="10" defaultRowHeight="16" x14ac:dyDescent="0.2"/>
  <cols>
    <col min="9" max="9" width="18.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</v>
      </c>
      <c r="H1" t="s">
        <v>10</v>
      </c>
      <c r="I1" t="s">
        <v>13</v>
      </c>
      <c r="J1" t="s">
        <v>6</v>
      </c>
      <c r="K1" t="s">
        <v>2</v>
      </c>
      <c r="L1" t="s">
        <v>3</v>
      </c>
      <c r="M1" t="s">
        <v>7</v>
      </c>
      <c r="N1" t="s">
        <v>8</v>
      </c>
      <c r="O1" t="s">
        <v>9</v>
      </c>
      <c r="P1" t="s">
        <v>10</v>
      </c>
      <c r="Q1" t="s">
        <v>13</v>
      </c>
    </row>
    <row r="2" spans="1:17" x14ac:dyDescent="0.2">
      <c r="A2">
        <v>1999</v>
      </c>
      <c r="B2">
        <v>9</v>
      </c>
      <c r="C2">
        <v>742</v>
      </c>
      <c r="D2">
        <v>82.4</v>
      </c>
      <c r="E2">
        <v>150</v>
      </c>
      <c r="F2">
        <v>45</v>
      </c>
      <c r="G2">
        <v>2.8</v>
      </c>
      <c r="H2">
        <v>35.299999999999997</v>
      </c>
      <c r="I2">
        <v>21</v>
      </c>
      <c r="J2">
        <v>10</v>
      </c>
      <c r="K2">
        <v>1158</v>
      </c>
      <c r="L2">
        <f>K2/J2</f>
        <v>115.8</v>
      </c>
      <c r="M2">
        <v>235</v>
      </c>
      <c r="N2">
        <v>75</v>
      </c>
      <c r="O2">
        <v>3.6</v>
      </c>
      <c r="P2">
        <v>32.200000000000003</v>
      </c>
      <c r="Q2">
        <v>36</v>
      </c>
    </row>
    <row r="3" spans="1:17" x14ac:dyDescent="0.2">
      <c r="A3">
        <f t="shared" ref="A3:A13" si="0">A2+1</f>
        <v>2000</v>
      </c>
      <c r="B3">
        <v>9</v>
      </c>
      <c r="C3">
        <v>1105</v>
      </c>
      <c r="D3">
        <v>122.8</v>
      </c>
      <c r="E3">
        <v>195</v>
      </c>
      <c r="F3">
        <v>55</v>
      </c>
      <c r="G3">
        <v>4.4000000000000004</v>
      </c>
      <c r="H3">
        <v>27.6</v>
      </c>
      <c r="I3">
        <v>40</v>
      </c>
      <c r="J3">
        <v>10</v>
      </c>
      <c r="K3">
        <v>977</v>
      </c>
      <c r="L3">
        <v>97.7</v>
      </c>
      <c r="M3">
        <v>140</v>
      </c>
      <c r="N3">
        <v>35</v>
      </c>
      <c r="O3">
        <v>3.5</v>
      </c>
      <c r="P3">
        <v>27.9</v>
      </c>
      <c r="Q3">
        <v>35</v>
      </c>
    </row>
    <row r="4" spans="1:17" x14ac:dyDescent="0.2">
      <c r="A4">
        <f t="shared" si="0"/>
        <v>2001</v>
      </c>
      <c r="B4">
        <v>7</v>
      </c>
      <c r="C4">
        <v>780</v>
      </c>
      <c r="D4">
        <v>111.4</v>
      </c>
      <c r="E4">
        <v>310</v>
      </c>
      <c r="F4">
        <v>55</v>
      </c>
      <c r="G4">
        <v>4.4000000000000004</v>
      </c>
      <c r="H4">
        <v>25.2</v>
      </c>
      <c r="I4">
        <v>31</v>
      </c>
      <c r="J4">
        <v>10</v>
      </c>
      <c r="K4">
        <v>980</v>
      </c>
      <c r="L4">
        <v>98</v>
      </c>
      <c r="M4">
        <v>185</v>
      </c>
      <c r="N4">
        <v>70</v>
      </c>
      <c r="O4">
        <v>3.3</v>
      </c>
      <c r="P4">
        <v>29.7</v>
      </c>
      <c r="Q4">
        <v>33</v>
      </c>
    </row>
    <row r="5" spans="1:17" x14ac:dyDescent="0.2">
      <c r="A5">
        <f t="shared" si="0"/>
        <v>2002</v>
      </c>
      <c r="B5">
        <v>6</v>
      </c>
      <c r="C5">
        <v>467</v>
      </c>
      <c r="D5">
        <v>77.8</v>
      </c>
      <c r="E5">
        <v>117</v>
      </c>
      <c r="F5">
        <v>55</v>
      </c>
      <c r="G5">
        <v>4.2</v>
      </c>
      <c r="H5">
        <v>18.7</v>
      </c>
      <c r="I5">
        <v>25</v>
      </c>
      <c r="J5" s="1"/>
      <c r="K5" s="1"/>
      <c r="L5" s="1"/>
      <c r="M5" s="1"/>
      <c r="N5" s="1"/>
      <c r="O5" s="1"/>
      <c r="P5" s="1"/>
    </row>
    <row r="6" spans="1:17" x14ac:dyDescent="0.2">
      <c r="A6">
        <f t="shared" si="0"/>
        <v>2003</v>
      </c>
      <c r="B6">
        <v>10</v>
      </c>
      <c r="C6">
        <v>1730</v>
      </c>
      <c r="D6">
        <v>192.2</v>
      </c>
      <c r="E6">
        <v>355</v>
      </c>
      <c r="F6">
        <v>25</v>
      </c>
      <c r="G6">
        <v>2.8</v>
      </c>
      <c r="H6">
        <v>69.2</v>
      </c>
      <c r="I6">
        <v>25</v>
      </c>
      <c r="J6" s="1"/>
      <c r="K6" s="1"/>
      <c r="L6" s="1"/>
      <c r="M6" s="1"/>
      <c r="N6" s="1"/>
      <c r="O6" s="1"/>
      <c r="P6" s="1"/>
    </row>
    <row r="7" spans="1:17" x14ac:dyDescent="0.2">
      <c r="A7">
        <f t="shared" si="0"/>
        <v>2004</v>
      </c>
      <c r="B7">
        <v>9</v>
      </c>
      <c r="C7">
        <v>2136</v>
      </c>
      <c r="D7">
        <v>237.3</v>
      </c>
      <c r="E7">
        <v>511</v>
      </c>
      <c r="F7">
        <v>75</v>
      </c>
      <c r="G7">
        <v>4.4000000000000004</v>
      </c>
      <c r="H7">
        <v>53.4</v>
      </c>
      <c r="I7">
        <v>40</v>
      </c>
      <c r="J7">
        <v>7</v>
      </c>
      <c r="K7" s="2"/>
      <c r="L7" s="2"/>
      <c r="M7" s="2"/>
      <c r="N7" s="2"/>
      <c r="O7" s="2"/>
      <c r="P7" s="2"/>
    </row>
    <row r="8" spans="1:17" x14ac:dyDescent="0.2">
      <c r="A8">
        <f t="shared" si="0"/>
        <v>2005</v>
      </c>
      <c r="B8">
        <v>7</v>
      </c>
      <c r="C8">
        <v>2435</v>
      </c>
      <c r="D8">
        <v>347.8</v>
      </c>
      <c r="E8">
        <v>635</v>
      </c>
      <c r="F8">
        <v>150</v>
      </c>
      <c r="G8">
        <v>5.7</v>
      </c>
      <c r="H8">
        <v>60.9</v>
      </c>
      <c r="I8">
        <v>40</v>
      </c>
      <c r="J8">
        <v>11</v>
      </c>
      <c r="K8">
        <v>3994</v>
      </c>
      <c r="L8">
        <v>363.1</v>
      </c>
      <c r="M8">
        <v>1295</v>
      </c>
      <c r="N8">
        <v>50</v>
      </c>
      <c r="O8">
        <v>3.9</v>
      </c>
      <c r="P8">
        <v>105.1</v>
      </c>
      <c r="Q8">
        <v>43</v>
      </c>
    </row>
    <row r="9" spans="1:17" x14ac:dyDescent="0.2">
      <c r="A9">
        <f t="shared" si="0"/>
        <v>2006</v>
      </c>
      <c r="B9">
        <v>7</v>
      </c>
      <c r="C9">
        <v>970</v>
      </c>
      <c r="D9">
        <v>138.6</v>
      </c>
      <c r="E9">
        <v>270</v>
      </c>
      <c r="F9">
        <v>30</v>
      </c>
      <c r="G9">
        <v>2.4</v>
      </c>
      <c r="H9">
        <v>57.1</v>
      </c>
      <c r="I9">
        <v>17</v>
      </c>
      <c r="J9">
        <v>12</v>
      </c>
      <c r="K9">
        <v>3555</v>
      </c>
      <c r="L9">
        <v>296.2</v>
      </c>
      <c r="M9">
        <v>845</v>
      </c>
      <c r="N9">
        <v>30</v>
      </c>
      <c r="O9">
        <v>4.5999999999999996</v>
      </c>
      <c r="P9">
        <v>59.2</v>
      </c>
      <c r="Q9">
        <v>55</v>
      </c>
    </row>
    <row r="10" spans="1:17" x14ac:dyDescent="0.2">
      <c r="A10">
        <f t="shared" si="0"/>
        <v>2007</v>
      </c>
      <c r="B10">
        <v>8</v>
      </c>
      <c r="C10">
        <v>2550</v>
      </c>
      <c r="D10">
        <v>318.7</v>
      </c>
      <c r="E10">
        <v>505</v>
      </c>
      <c r="F10">
        <v>110</v>
      </c>
      <c r="G10">
        <v>5.4</v>
      </c>
      <c r="H10">
        <v>59.3</v>
      </c>
      <c r="I10">
        <v>43</v>
      </c>
      <c r="J10">
        <v>13</v>
      </c>
      <c r="K10">
        <v>2975</v>
      </c>
      <c r="L10">
        <v>228.8</v>
      </c>
      <c r="M10">
        <v>530</v>
      </c>
      <c r="N10">
        <v>50</v>
      </c>
      <c r="O10">
        <v>4.2</v>
      </c>
      <c r="P10">
        <v>55.1</v>
      </c>
      <c r="Q10">
        <v>54</v>
      </c>
    </row>
    <row r="11" spans="1:17" x14ac:dyDescent="0.2">
      <c r="A11">
        <f t="shared" si="0"/>
        <v>2008</v>
      </c>
      <c r="B11">
        <v>12</v>
      </c>
      <c r="C11">
        <v>3665</v>
      </c>
      <c r="D11">
        <v>305.39999999999998</v>
      </c>
      <c r="E11">
        <v>685</v>
      </c>
      <c r="F11">
        <v>50</v>
      </c>
      <c r="G11">
        <v>4.9000000000000004</v>
      </c>
      <c r="H11">
        <v>62.1</v>
      </c>
      <c r="I11">
        <v>59</v>
      </c>
      <c r="J11">
        <v>14</v>
      </c>
      <c r="K11">
        <v>3760</v>
      </c>
      <c r="L11">
        <v>368.6</v>
      </c>
      <c r="M11">
        <v>1055</v>
      </c>
      <c r="N11">
        <v>55</v>
      </c>
      <c r="O11">
        <v>3.9</v>
      </c>
      <c r="P11">
        <v>69.599999999999994</v>
      </c>
      <c r="Q11">
        <v>54</v>
      </c>
    </row>
    <row r="12" spans="1:17" x14ac:dyDescent="0.2">
      <c r="A12">
        <f t="shared" si="0"/>
        <v>2009</v>
      </c>
      <c r="B12">
        <v>9</v>
      </c>
      <c r="C12">
        <v>1315</v>
      </c>
      <c r="D12">
        <v>146.1</v>
      </c>
      <c r="E12">
        <v>415</v>
      </c>
      <c r="F12">
        <v>35</v>
      </c>
      <c r="G12">
        <v>3.3</v>
      </c>
      <c r="H12">
        <v>43.8</v>
      </c>
      <c r="I12">
        <v>30</v>
      </c>
      <c r="J12">
        <v>11</v>
      </c>
      <c r="K12">
        <v>2655</v>
      </c>
      <c r="L12">
        <v>241.4</v>
      </c>
      <c r="M12">
        <v>430</v>
      </c>
      <c r="N12">
        <v>95</v>
      </c>
      <c r="O12">
        <v>4.8</v>
      </c>
      <c r="P12">
        <v>50.1</v>
      </c>
      <c r="Q12">
        <v>53</v>
      </c>
    </row>
    <row r="13" spans="1:17" x14ac:dyDescent="0.2">
      <c r="A13">
        <f t="shared" si="0"/>
        <v>2010</v>
      </c>
      <c r="B13">
        <v>10</v>
      </c>
      <c r="C13">
        <v>1638</v>
      </c>
      <c r="D13">
        <v>163.80000000000001</v>
      </c>
      <c r="E13">
        <v>328</v>
      </c>
      <c r="F13">
        <v>55</v>
      </c>
      <c r="G13">
        <v>3.5</v>
      </c>
      <c r="H13">
        <v>46.8</v>
      </c>
      <c r="I13">
        <v>35</v>
      </c>
      <c r="J13">
        <v>12</v>
      </c>
      <c r="K13">
        <v>1915</v>
      </c>
      <c r="L13">
        <v>159.6</v>
      </c>
      <c r="M13">
        <v>273</v>
      </c>
      <c r="N13">
        <v>25</v>
      </c>
      <c r="O13">
        <v>4.0999999999999996</v>
      </c>
      <c r="P13">
        <v>39.1</v>
      </c>
      <c r="Q13">
        <v>49</v>
      </c>
    </row>
    <row r="14" spans="1:17" x14ac:dyDescent="0.2">
      <c r="A14">
        <f t="shared" ref="A14:A22" si="1">A13+1</f>
        <v>2011</v>
      </c>
      <c r="B14">
        <v>8</v>
      </c>
      <c r="C14">
        <v>1582</v>
      </c>
      <c r="D14">
        <v>197.8</v>
      </c>
      <c r="E14">
        <v>347</v>
      </c>
      <c r="F14">
        <v>70</v>
      </c>
      <c r="G14">
        <v>4</v>
      </c>
      <c r="H14">
        <v>49.4</v>
      </c>
      <c r="I14">
        <v>32</v>
      </c>
      <c r="J14">
        <v>9</v>
      </c>
      <c r="K14">
        <v>2731</v>
      </c>
      <c r="L14">
        <v>303.39999999999998</v>
      </c>
      <c r="M14">
        <v>1050</v>
      </c>
      <c r="N14">
        <v>85</v>
      </c>
      <c r="O14">
        <v>5.7</v>
      </c>
      <c r="P14">
        <v>53.5</v>
      </c>
      <c r="Q14">
        <v>51</v>
      </c>
    </row>
    <row r="15" spans="1:17" x14ac:dyDescent="0.2">
      <c r="A15">
        <f t="shared" si="1"/>
        <v>2012</v>
      </c>
      <c r="B15">
        <v>10</v>
      </c>
      <c r="C15">
        <v>1398</v>
      </c>
      <c r="D15">
        <v>176.2</v>
      </c>
      <c r="E15">
        <v>364</v>
      </c>
      <c r="F15">
        <v>25</v>
      </c>
      <c r="G15">
        <v>4</v>
      </c>
      <c r="H15">
        <v>45.1</v>
      </c>
      <c r="I15">
        <v>31</v>
      </c>
      <c r="J15">
        <v>7</v>
      </c>
      <c r="K15">
        <v>1566</v>
      </c>
      <c r="L15">
        <v>223.7</v>
      </c>
      <c r="M15">
        <v>380</v>
      </c>
      <c r="N15">
        <v>80</v>
      </c>
      <c r="O15">
        <v>4.7</v>
      </c>
      <c r="P15">
        <v>47.4</v>
      </c>
      <c r="Q15">
        <v>33</v>
      </c>
    </row>
    <row r="16" spans="1:17" x14ac:dyDescent="0.2">
      <c r="A16">
        <f t="shared" si="1"/>
        <v>2013</v>
      </c>
      <c r="B16" s="3">
        <v>8</v>
      </c>
      <c r="C16">
        <v>1640</v>
      </c>
      <c r="D16">
        <v>205</v>
      </c>
      <c r="E16">
        <v>285</v>
      </c>
      <c r="F16">
        <v>90</v>
      </c>
      <c r="G16">
        <v>4.75</v>
      </c>
      <c r="H16">
        <v>43.2</v>
      </c>
      <c r="I16">
        <v>38</v>
      </c>
      <c r="J16">
        <v>9</v>
      </c>
      <c r="K16">
        <v>1070</v>
      </c>
      <c r="L16">
        <v>118.9</v>
      </c>
      <c r="M16">
        <v>235</v>
      </c>
      <c r="N16">
        <v>40</v>
      </c>
      <c r="O16">
        <v>2.9</v>
      </c>
      <c r="P16">
        <v>41.2</v>
      </c>
      <c r="Q16">
        <v>26</v>
      </c>
    </row>
    <row r="17" spans="1:17" x14ac:dyDescent="0.2">
      <c r="A17">
        <f t="shared" si="1"/>
        <v>2014</v>
      </c>
      <c r="B17">
        <v>8</v>
      </c>
      <c r="C17">
        <v>1224</v>
      </c>
      <c r="D17">
        <v>136</v>
      </c>
      <c r="E17">
        <v>205</v>
      </c>
      <c r="F17">
        <v>41</v>
      </c>
      <c r="G17">
        <v>3.9</v>
      </c>
      <c r="H17">
        <v>35</v>
      </c>
      <c r="I17">
        <v>35</v>
      </c>
      <c r="J17">
        <v>9</v>
      </c>
      <c r="K17">
        <v>3105</v>
      </c>
      <c r="L17">
        <v>345</v>
      </c>
      <c r="M17">
        <v>1330</v>
      </c>
      <c r="N17">
        <v>100</v>
      </c>
      <c r="O17">
        <v>5.7</v>
      </c>
      <c r="P17">
        <v>60.9</v>
      </c>
      <c r="Q17">
        <v>51</v>
      </c>
    </row>
    <row r="18" spans="1:17" x14ac:dyDescent="0.2">
      <c r="A18">
        <f t="shared" si="1"/>
        <v>2015</v>
      </c>
      <c r="B18">
        <v>8</v>
      </c>
      <c r="C18">
        <v>1373</v>
      </c>
      <c r="D18">
        <v>171.6</v>
      </c>
      <c r="E18">
        <v>343</v>
      </c>
      <c r="F18">
        <v>74</v>
      </c>
      <c r="G18">
        <v>4.4000000000000004</v>
      </c>
      <c r="H18">
        <v>39.200000000000003</v>
      </c>
      <c r="I18">
        <v>35</v>
      </c>
      <c r="J18">
        <v>9</v>
      </c>
      <c r="K18">
        <v>1363</v>
      </c>
      <c r="L18">
        <v>151.4</v>
      </c>
      <c r="M18">
        <v>270</v>
      </c>
      <c r="N18">
        <v>50</v>
      </c>
      <c r="O18">
        <v>4.0999999999999996</v>
      </c>
      <c r="P18">
        <v>36.799999999999997</v>
      </c>
      <c r="Q18">
        <v>37</v>
      </c>
    </row>
    <row r="19" spans="1:17" x14ac:dyDescent="0.2">
      <c r="A19">
        <f t="shared" si="1"/>
        <v>2016</v>
      </c>
      <c r="B19">
        <v>13</v>
      </c>
      <c r="C19">
        <v>1400</v>
      </c>
      <c r="D19">
        <v>107.7</v>
      </c>
      <c r="E19">
        <v>295</v>
      </c>
      <c r="F19">
        <v>15</v>
      </c>
      <c r="G19">
        <v>3.8</v>
      </c>
      <c r="H19">
        <v>28.6</v>
      </c>
      <c r="I19">
        <v>49</v>
      </c>
      <c r="J19">
        <v>11</v>
      </c>
      <c r="K19">
        <v>2271</v>
      </c>
      <c r="L19">
        <v>206.4</v>
      </c>
      <c r="M19">
        <v>530</v>
      </c>
      <c r="N19">
        <v>40</v>
      </c>
      <c r="O19">
        <v>4.5</v>
      </c>
      <c r="P19">
        <v>45.4</v>
      </c>
      <c r="Q19">
        <v>50</v>
      </c>
    </row>
    <row r="20" spans="1:17" x14ac:dyDescent="0.2">
      <c r="A20">
        <f t="shared" si="1"/>
        <v>2017</v>
      </c>
      <c r="B20">
        <v>12</v>
      </c>
      <c r="C20">
        <v>2060</v>
      </c>
      <c r="D20">
        <v>171.7</v>
      </c>
      <c r="E20">
        <v>450</v>
      </c>
      <c r="F20">
        <v>45</v>
      </c>
      <c r="G20">
        <v>3.75</v>
      </c>
      <c r="H20">
        <v>45.8</v>
      </c>
      <c r="I20">
        <v>45</v>
      </c>
      <c r="J20">
        <v>14</v>
      </c>
      <c r="K20">
        <v>3165</v>
      </c>
      <c r="L20">
        <v>226.1</v>
      </c>
      <c r="M20">
        <v>750</v>
      </c>
      <c r="N20">
        <v>35</v>
      </c>
      <c r="O20">
        <v>4.4000000000000004</v>
      </c>
      <c r="P20">
        <v>51.9</v>
      </c>
      <c r="Q20">
        <v>61</v>
      </c>
    </row>
    <row r="21" spans="1:17" x14ac:dyDescent="0.2">
      <c r="A21">
        <f t="shared" si="1"/>
        <v>2018</v>
      </c>
      <c r="B21">
        <v>8</v>
      </c>
      <c r="C21">
        <v>1430</v>
      </c>
      <c r="D21">
        <v>178.8</v>
      </c>
      <c r="E21">
        <v>465</v>
      </c>
      <c r="F21">
        <v>55</v>
      </c>
      <c r="G21">
        <v>4</v>
      </c>
      <c r="H21">
        <v>39.700000000000003</v>
      </c>
      <c r="I21">
        <v>36</v>
      </c>
      <c r="J21">
        <v>14</v>
      </c>
      <c r="K21">
        <v>1619</v>
      </c>
      <c r="L21">
        <v>124.5</v>
      </c>
      <c r="M21">
        <v>235</v>
      </c>
      <c r="N21">
        <v>30</v>
      </c>
      <c r="O21">
        <v>3.6</v>
      </c>
      <c r="P21">
        <v>34.4</v>
      </c>
      <c r="Q21">
        <v>47</v>
      </c>
    </row>
    <row r="22" spans="1:17" x14ac:dyDescent="0.2">
      <c r="A22">
        <f t="shared" si="1"/>
        <v>2019</v>
      </c>
      <c r="B22">
        <v>12</v>
      </c>
      <c r="C22">
        <v>2267</v>
      </c>
      <c r="D22">
        <v>188.9</v>
      </c>
      <c r="E22">
        <v>320</v>
      </c>
      <c r="F22">
        <v>75</v>
      </c>
      <c r="G22">
        <v>4.5</v>
      </c>
      <c r="H22">
        <v>42</v>
      </c>
      <c r="I22">
        <v>54</v>
      </c>
      <c r="J22">
        <v>9</v>
      </c>
      <c r="K22">
        <v>1396</v>
      </c>
      <c r="L22">
        <v>155.1</v>
      </c>
      <c r="M22">
        <v>235</v>
      </c>
      <c r="N22">
        <v>45</v>
      </c>
      <c r="O22">
        <v>4.0999999999999996</v>
      </c>
      <c r="P22">
        <v>37.700000000000003</v>
      </c>
      <c r="Q22">
        <v>37</v>
      </c>
    </row>
    <row r="23" spans="1:17" x14ac:dyDescent="0.2">
      <c r="A23" t="s">
        <v>11</v>
      </c>
      <c r="B23" s="4">
        <f>AVERAGE(B2:B22)</f>
        <v>9.0476190476190474</v>
      </c>
      <c r="C23" s="4">
        <f t="shared" ref="C23:I23" si="2">AVERAGE(C2:C22)</f>
        <v>1614.6190476190477</v>
      </c>
      <c r="D23" s="4">
        <f t="shared" si="2"/>
        <v>179.9047619047619</v>
      </c>
      <c r="E23" s="4">
        <f t="shared" si="2"/>
        <v>359.52380952380952</v>
      </c>
      <c r="F23" s="4">
        <f t="shared" si="2"/>
        <v>58.571428571428569</v>
      </c>
      <c r="G23" s="4">
        <f t="shared" si="2"/>
        <v>4.0619047619047617</v>
      </c>
      <c r="H23" s="4">
        <f t="shared" si="2"/>
        <v>44.161904761904765</v>
      </c>
      <c r="I23" s="4">
        <f t="shared" si="2"/>
        <v>36.238095238095241</v>
      </c>
      <c r="J23" s="4">
        <f t="shared" ref="J23:Q23" si="3">AVERAGE(J2:J22)</f>
        <v>10.578947368421053</v>
      </c>
      <c r="K23" s="4">
        <f t="shared" si="3"/>
        <v>2236.3888888888887</v>
      </c>
      <c r="L23" s="4">
        <f t="shared" si="3"/>
        <v>212.42777777777778</v>
      </c>
      <c r="M23" s="4">
        <f t="shared" si="3"/>
        <v>555.72222222222217</v>
      </c>
      <c r="N23" s="4">
        <f t="shared" si="3"/>
        <v>55</v>
      </c>
      <c r="O23" s="4">
        <f t="shared" si="3"/>
        <v>4.1999999999999993</v>
      </c>
      <c r="P23" s="4">
        <f t="shared" si="3"/>
        <v>48.733333333333327</v>
      </c>
      <c r="Q23" s="4">
        <f t="shared" si="3"/>
        <v>44.722222222222221</v>
      </c>
    </row>
    <row r="24" spans="1:17" x14ac:dyDescent="0.2">
      <c r="A24" t="s">
        <v>12</v>
      </c>
      <c r="B24" s="4">
        <f>STDEV(B2:B22)</f>
        <v>1.9098740920854045</v>
      </c>
      <c r="C24" s="4">
        <f t="shared" ref="C24:H24" si="4">STDEV(C2:C22)</f>
        <v>726.00023940701817</v>
      </c>
      <c r="D24" s="4">
        <f t="shared" si="4"/>
        <v>72.789185159544644</v>
      </c>
      <c r="E24" s="4">
        <f t="shared" si="4"/>
        <v>145.80693366490462</v>
      </c>
      <c r="F24" s="4">
        <f t="shared" si="4"/>
        <v>31.015433945975072</v>
      </c>
      <c r="G24" s="4">
        <f t="shared" si="4"/>
        <v>0.81745103246383521</v>
      </c>
      <c r="H24" s="4">
        <f t="shared" si="4"/>
        <v>13.201836091637981</v>
      </c>
      <c r="I24" s="4">
        <f t="shared" ref="I24" si="5">STDEV(I2:I22)</f>
        <v>10.333947754390678</v>
      </c>
      <c r="J24" s="4">
        <f t="shared" ref="J24:Q24" si="6">STDEV(J2:J22)</f>
        <v>2.1683529200674201</v>
      </c>
      <c r="K24" s="4">
        <f t="shared" si="6"/>
        <v>1023.9384252448046</v>
      </c>
      <c r="L24" s="4">
        <f t="shared" si="6"/>
        <v>91.809347246508921</v>
      </c>
      <c r="M24" s="4">
        <f t="shared" si="6"/>
        <v>397.96095072337636</v>
      </c>
      <c r="N24" s="4">
        <f t="shared" si="6"/>
        <v>23.45207879911715</v>
      </c>
      <c r="O24" s="4">
        <f t="shared" si="6"/>
        <v>0.74042912835574615</v>
      </c>
      <c r="P24" s="4">
        <f t="shared" si="6"/>
        <v>18.225741330843697</v>
      </c>
      <c r="Q24" s="4">
        <f t="shared" si="6"/>
        <v>9.8804950790198696</v>
      </c>
    </row>
    <row r="26" spans="1:17" x14ac:dyDescent="0.2">
      <c r="A26" t="s">
        <v>14</v>
      </c>
    </row>
    <row r="27" spans="1:17" x14ac:dyDescent="0.2">
      <c r="B27" s="4">
        <f>AVERAGE(B18:B22)</f>
        <v>10.6</v>
      </c>
      <c r="C27" s="4">
        <f t="shared" ref="C27:Q27" si="7">AVERAGE(C18:C22)</f>
        <v>1706</v>
      </c>
      <c r="D27" s="4">
        <f t="shared" si="7"/>
        <v>163.73999999999998</v>
      </c>
      <c r="E27" s="4">
        <f t="shared" si="7"/>
        <v>374.6</v>
      </c>
      <c r="F27" s="4">
        <f t="shared" si="7"/>
        <v>52.8</v>
      </c>
      <c r="G27" s="4">
        <f t="shared" si="7"/>
        <v>4.09</v>
      </c>
      <c r="H27" s="4">
        <f t="shared" si="7"/>
        <v>39.06</v>
      </c>
      <c r="I27" s="4">
        <f t="shared" si="7"/>
        <v>43.8</v>
      </c>
      <c r="J27" s="4">
        <f t="shared" si="7"/>
        <v>11.4</v>
      </c>
      <c r="K27" s="4">
        <f t="shared" si="7"/>
        <v>1962.8</v>
      </c>
      <c r="L27" s="4">
        <f t="shared" si="7"/>
        <v>172.7</v>
      </c>
      <c r="M27" s="4">
        <f t="shared" si="7"/>
        <v>404</v>
      </c>
      <c r="N27" s="4">
        <f t="shared" si="7"/>
        <v>40</v>
      </c>
      <c r="O27" s="4">
        <f t="shared" si="7"/>
        <v>4.1400000000000006</v>
      </c>
      <c r="P27" s="4">
        <f t="shared" si="7"/>
        <v>41.239999999999995</v>
      </c>
      <c r="Q27" s="4">
        <f t="shared" si="7"/>
        <v>46.4</v>
      </c>
    </row>
    <row r="28" spans="1:17" x14ac:dyDescent="0.2">
      <c r="B28" s="4">
        <f>STDEV(B18:B22)</f>
        <v>2.4083189157584615</v>
      </c>
      <c r="C28" s="4">
        <f t="shared" ref="C28:Q28" si="8">STDEV(C18:C22)</f>
        <v>424.48144835787582</v>
      </c>
      <c r="D28" s="4">
        <f t="shared" si="8"/>
        <v>32.114840806082121</v>
      </c>
      <c r="E28" s="4">
        <f t="shared" si="8"/>
        <v>77.738664768569237</v>
      </c>
      <c r="F28" s="4">
        <f t="shared" si="8"/>
        <v>24.681977230359802</v>
      </c>
      <c r="G28" s="4">
        <f t="shared" si="8"/>
        <v>0.34351128074635345</v>
      </c>
      <c r="H28" s="4">
        <f t="shared" si="8"/>
        <v>6.4014060955386851</v>
      </c>
      <c r="I28" s="4">
        <f t="shared" si="8"/>
        <v>8.2280009722896743</v>
      </c>
      <c r="J28" s="4">
        <f t="shared" si="8"/>
        <v>2.5099800796022289</v>
      </c>
      <c r="K28" s="4">
        <f t="shared" si="8"/>
        <v>764.77003079357144</v>
      </c>
      <c r="L28" s="4">
        <f t="shared" si="8"/>
        <v>42.053358962156643</v>
      </c>
      <c r="M28" s="4">
        <f t="shared" si="8"/>
        <v>229.49400863639121</v>
      </c>
      <c r="N28" s="4">
        <f t="shared" si="8"/>
        <v>7.9056941504209481</v>
      </c>
      <c r="O28" s="4">
        <f t="shared" si="8"/>
        <v>0.35071355833500367</v>
      </c>
      <c r="P28" s="4">
        <f t="shared" si="8"/>
        <v>7.2452053111006034</v>
      </c>
      <c r="Q28" s="4">
        <f t="shared" si="8"/>
        <v>10.039920318408916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Kasko</dc:creator>
  <cp:lastModifiedBy>Andrea Kasko</cp:lastModifiedBy>
  <dcterms:created xsi:type="dcterms:W3CDTF">2020-01-21T19:47:46Z</dcterms:created>
  <dcterms:modified xsi:type="dcterms:W3CDTF">2020-01-23T19:10:04Z</dcterms:modified>
</cp:coreProperties>
</file>